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<sst xmlns="http://schemas.openxmlformats.org/spreadsheetml/2006/main" count="52" uniqueCount="40">
  <si>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вещ-во</t>
  </si>
  <si>
    <t>ВаО</t>
  </si>
  <si>
    <r>
      <t>В</t>
    </r>
    <r>
      <rPr>
        <sz val="12"/>
        <rFont val="Arial Cyr"/>
        <family val="0"/>
      </rPr>
      <t>2</t>
    </r>
    <r>
      <rPr>
        <sz val="20"/>
        <rFont val="Arial Cyr"/>
        <family val="0"/>
      </rPr>
      <t>O</t>
    </r>
    <r>
      <rPr>
        <sz val="12"/>
        <rFont val="Arial Cyr"/>
        <family val="0"/>
      </rPr>
      <t>3</t>
    </r>
  </si>
  <si>
    <r>
      <t>Р</t>
    </r>
    <r>
      <rPr>
        <sz val="12"/>
        <rFont val="Arial Cyr"/>
        <family val="0"/>
      </rPr>
      <t>2</t>
    </r>
    <r>
      <rPr>
        <sz val="20"/>
        <rFont val="Arial Cyr"/>
        <family val="0"/>
      </rPr>
      <t>О</t>
    </r>
    <r>
      <rPr>
        <sz val="12"/>
        <rFont val="Arial Cyr"/>
        <family val="0"/>
      </rPr>
      <t>5</t>
    </r>
  </si>
  <si>
    <r>
      <t>М</t>
    </r>
    <r>
      <rPr>
        <sz val="9"/>
        <rFont val="Arial Cyr"/>
        <family val="0"/>
      </rPr>
      <t>г/моль</t>
    </r>
  </si>
  <si>
    <r>
      <t>m</t>
    </r>
    <r>
      <rPr>
        <sz val="9"/>
        <rFont val="Arial Cyr"/>
        <family val="0"/>
      </rPr>
      <t>г</t>
    </r>
  </si>
  <si>
    <r>
      <t>N*10</t>
    </r>
    <r>
      <rPr>
        <sz val="8"/>
        <rFont val="Arial Cyr"/>
        <family val="0"/>
      </rPr>
      <t>23</t>
    </r>
    <r>
      <rPr>
        <sz val="12"/>
        <rFont val="Arial Cyr"/>
        <family val="0"/>
      </rPr>
      <t>частиц</t>
    </r>
  </si>
  <si>
    <r>
      <t>n</t>
    </r>
    <r>
      <rPr>
        <sz val="9"/>
        <rFont val="Arial Cyr"/>
        <family val="0"/>
      </rPr>
      <t>моль</t>
    </r>
  </si>
  <si>
    <r>
      <t>ρ</t>
    </r>
    <r>
      <rPr>
        <i/>
        <sz val="12"/>
        <color indexed="8"/>
        <rFont val="Georgia"/>
        <family val="1"/>
      </rPr>
      <t>г/см³</t>
    </r>
  </si>
  <si>
    <r>
      <t>V</t>
    </r>
    <r>
      <rPr>
        <sz val="10"/>
        <rFont val="Arial"/>
        <family val="0"/>
      </rPr>
      <t>см³</t>
    </r>
  </si>
  <si>
    <r>
      <t>Fe</t>
    </r>
    <r>
      <rPr>
        <sz val="12"/>
        <rFont val="Arial Cyr"/>
        <family val="0"/>
      </rPr>
      <t>2</t>
    </r>
    <r>
      <rPr>
        <sz val="20"/>
        <rFont val="Arial Cyr"/>
        <family val="0"/>
      </rPr>
      <t>O</t>
    </r>
    <r>
      <rPr>
        <sz val="12"/>
        <rFont val="Arial Cyr"/>
        <family val="0"/>
      </rPr>
      <t>3</t>
    </r>
  </si>
  <si>
    <t>вещество</t>
  </si>
  <si>
    <r>
      <t>М</t>
    </r>
    <r>
      <rPr>
        <sz val="9"/>
        <rFont val="Arial Cyr"/>
        <family val="0"/>
      </rPr>
      <t>г/моль+</t>
    </r>
  </si>
  <si>
    <r>
      <t>V</t>
    </r>
    <r>
      <rPr>
        <sz val="10"/>
        <rFont val="Arial"/>
        <family val="0"/>
      </rPr>
      <t>л</t>
    </r>
  </si>
  <si>
    <r>
      <t>С</t>
    </r>
    <r>
      <rPr>
        <sz val="10"/>
        <rFont val="Arial Cyr"/>
        <family val="0"/>
      </rPr>
      <t>3</t>
    </r>
    <r>
      <rPr>
        <sz val="20"/>
        <rFont val="Arial Cyr"/>
        <family val="0"/>
      </rPr>
      <t>Н</t>
    </r>
    <r>
      <rPr>
        <sz val="10"/>
        <rFont val="Arial Cyr"/>
        <family val="0"/>
      </rPr>
      <t>4</t>
    </r>
  </si>
  <si>
    <r>
      <t>C</t>
    </r>
    <r>
      <rPr>
        <sz val="10"/>
        <rFont val="Arial Cyr"/>
        <family val="0"/>
      </rPr>
      <t>2</t>
    </r>
    <r>
      <rPr>
        <sz val="20"/>
        <rFont val="Arial Cyr"/>
        <family val="0"/>
      </rPr>
      <t>Н</t>
    </r>
    <r>
      <rPr>
        <sz val="10"/>
        <rFont val="Arial Cyr"/>
        <family val="0"/>
      </rPr>
      <t>6</t>
    </r>
  </si>
  <si>
    <r>
      <t>CO</t>
    </r>
    <r>
      <rPr>
        <sz val="10"/>
        <rFont val="Arial"/>
        <family val="0"/>
      </rPr>
      <t>2</t>
    </r>
  </si>
  <si>
    <r>
      <t>NH</t>
    </r>
    <r>
      <rPr>
        <sz val="12"/>
        <rFont val="Arial Cyr"/>
        <family val="0"/>
      </rPr>
      <t>3</t>
    </r>
  </si>
  <si>
    <r>
      <t>C</t>
    </r>
    <r>
      <rPr>
        <sz val="10"/>
        <rFont val="Arial Cyr"/>
        <family val="0"/>
      </rPr>
      <t>6</t>
    </r>
    <r>
      <rPr>
        <sz val="20"/>
        <rFont val="Arial Cyr"/>
        <family val="0"/>
      </rPr>
      <t>Н</t>
    </r>
    <r>
      <rPr>
        <sz val="10"/>
        <rFont val="Arial Cyr"/>
        <family val="0"/>
      </rPr>
      <t>6(пар)</t>
    </r>
  </si>
  <si>
    <r>
      <t>N</t>
    </r>
    <r>
      <rPr>
        <sz val="12"/>
        <rFont val="Arial Cyr"/>
        <family val="0"/>
      </rPr>
      <t>2</t>
    </r>
  </si>
  <si>
    <r>
      <t>CH</t>
    </r>
    <r>
      <rPr>
        <sz val="12"/>
        <rFont val="Arial Cyr"/>
        <family val="0"/>
      </rPr>
      <t>4</t>
    </r>
  </si>
  <si>
    <r>
      <t>C</t>
    </r>
    <r>
      <rPr>
        <sz val="12"/>
        <rFont val="Arial Cyr"/>
        <family val="0"/>
      </rPr>
      <t>5</t>
    </r>
    <r>
      <rPr>
        <sz val="20"/>
        <rFont val="Arial Cyr"/>
        <family val="0"/>
      </rPr>
      <t>H</t>
    </r>
    <r>
      <rPr>
        <sz val="12"/>
        <rFont val="Arial Cyr"/>
        <family val="0"/>
      </rPr>
      <t>12</t>
    </r>
  </si>
  <si>
    <r>
      <t>NО</t>
    </r>
    <r>
      <rPr>
        <sz val="10"/>
        <rFont val="Arial Cyr"/>
        <family val="0"/>
      </rPr>
      <t>2</t>
    </r>
  </si>
  <si>
    <r>
      <t>N</t>
    </r>
    <r>
      <rPr>
        <sz val="10"/>
        <rFont val="Arial Cyr"/>
        <family val="0"/>
      </rPr>
      <t>2</t>
    </r>
    <r>
      <rPr>
        <sz val="20"/>
        <rFont val="Arial Cyr"/>
        <family val="0"/>
      </rPr>
      <t>О</t>
    </r>
    <r>
      <rPr>
        <sz val="10"/>
        <rFont val="Arial Cyr"/>
        <family val="0"/>
      </rPr>
      <t xml:space="preserve"> </t>
    </r>
  </si>
  <si>
    <r>
      <t>H</t>
    </r>
    <r>
      <rPr>
        <sz val="12"/>
        <rFont val="Arial Cyr"/>
        <family val="0"/>
      </rPr>
      <t>2</t>
    </r>
    <r>
      <rPr>
        <sz val="20"/>
        <rFont val="Arial Cyr"/>
        <family val="0"/>
      </rPr>
      <t>O</t>
    </r>
    <r>
      <rPr>
        <sz val="12"/>
        <rFont val="Arial Cyr"/>
        <family val="0"/>
      </rPr>
      <t>(пар)</t>
    </r>
  </si>
  <si>
    <r>
      <t>С</t>
    </r>
    <r>
      <rPr>
        <sz val="12"/>
        <rFont val="Arial Cyr"/>
        <family val="0"/>
      </rPr>
      <t>2</t>
    </r>
    <r>
      <rPr>
        <sz val="20"/>
        <rFont val="Arial Cyr"/>
        <family val="0"/>
      </rPr>
      <t>Н</t>
    </r>
    <r>
      <rPr>
        <sz val="12"/>
        <rFont val="Arial Cyr"/>
        <family val="0"/>
      </rPr>
      <t>2</t>
    </r>
  </si>
  <si>
    <r>
      <t>C</t>
    </r>
    <r>
      <rPr>
        <sz val="12"/>
        <rFont val="Arial Cyr"/>
        <family val="0"/>
      </rPr>
      <t>5</t>
    </r>
    <r>
      <rPr>
        <sz val="20"/>
        <rFont val="Arial Cyr"/>
        <family val="0"/>
      </rPr>
      <t>H</t>
    </r>
    <r>
      <rPr>
        <sz val="12"/>
        <rFont val="Arial Cyr"/>
        <family val="0"/>
      </rPr>
      <t>10</t>
    </r>
  </si>
  <si>
    <t>NO</t>
  </si>
  <si>
    <r>
      <t>SO</t>
    </r>
    <r>
      <rPr>
        <sz val="12"/>
        <rFont val="Arial Cyr"/>
        <family val="0"/>
      </rPr>
      <t>2</t>
    </r>
  </si>
  <si>
    <r>
      <t>C</t>
    </r>
    <r>
      <rPr>
        <sz val="12"/>
        <rFont val="Arial Cyr"/>
        <family val="0"/>
      </rPr>
      <t>5</t>
    </r>
    <r>
      <rPr>
        <sz val="20"/>
        <rFont val="Arial Cyr"/>
        <family val="0"/>
      </rPr>
      <t>H</t>
    </r>
    <r>
      <rPr>
        <sz val="12"/>
        <rFont val="Arial Cyr"/>
        <family val="0"/>
      </rPr>
      <t>8</t>
    </r>
  </si>
  <si>
    <r>
      <t>С</t>
    </r>
    <r>
      <rPr>
        <sz val="12"/>
        <rFont val="Arial Cyr"/>
        <family val="0"/>
      </rPr>
      <t>4</t>
    </r>
    <r>
      <rPr>
        <sz val="20"/>
        <rFont val="Arial Cyr"/>
        <family val="0"/>
      </rPr>
      <t>Н</t>
    </r>
    <r>
      <rPr>
        <sz val="12"/>
        <rFont val="Arial Cyr"/>
        <family val="0"/>
      </rPr>
      <t>6</t>
    </r>
  </si>
  <si>
    <r>
      <t>N</t>
    </r>
    <r>
      <rPr>
        <sz val="12"/>
        <rFont val="Arial Cyr"/>
        <family val="0"/>
      </rPr>
      <t>2</t>
    </r>
    <r>
      <rPr>
        <sz val="20"/>
        <rFont val="Arial Cyr"/>
        <family val="0"/>
      </rPr>
      <t>O</t>
    </r>
    <r>
      <rPr>
        <sz val="12"/>
        <rFont val="Arial Cyr"/>
        <family val="0"/>
      </rPr>
      <t>3</t>
    </r>
  </si>
  <si>
    <r>
      <t>SO</t>
    </r>
    <r>
      <rPr>
        <sz val="12"/>
        <rFont val="Arial Cyr"/>
        <family val="0"/>
      </rPr>
      <t>3</t>
    </r>
  </si>
  <si>
    <r>
      <t>C</t>
    </r>
    <r>
      <rPr>
        <sz val="12"/>
        <rFont val="Arial Cyr"/>
        <family val="0"/>
      </rPr>
      <t>3</t>
    </r>
    <r>
      <rPr>
        <sz val="20"/>
        <rFont val="Arial Cyr"/>
        <family val="0"/>
      </rPr>
      <t>H</t>
    </r>
    <r>
      <rPr>
        <sz val="12"/>
        <rFont val="Arial Cyr"/>
        <family val="0"/>
      </rPr>
      <t>6</t>
    </r>
  </si>
  <si>
    <r>
      <t>С</t>
    </r>
    <r>
      <rPr>
        <sz val="12"/>
        <rFont val="Arial Cyr"/>
        <family val="0"/>
      </rPr>
      <t>2</t>
    </r>
    <r>
      <rPr>
        <sz val="20"/>
        <rFont val="Arial Cyr"/>
        <family val="0"/>
      </rPr>
      <t>Н</t>
    </r>
    <r>
      <rPr>
        <sz val="12"/>
        <rFont val="Arial Cyr"/>
        <family val="0"/>
      </rPr>
      <t>5</t>
    </r>
    <r>
      <rPr>
        <sz val="20"/>
        <rFont val="Arial Cyr"/>
        <family val="0"/>
      </rPr>
      <t>ОН</t>
    </r>
    <r>
      <rPr>
        <sz val="11"/>
        <rFont val="Arial Cyr"/>
        <family val="0"/>
      </rPr>
      <t>(пар)</t>
    </r>
  </si>
  <si>
    <r>
      <t xml:space="preserve"> O</t>
    </r>
    <r>
      <rPr>
        <sz val="12"/>
        <rFont val="Arial Cyr"/>
        <family val="0"/>
      </rPr>
      <t>3</t>
    </r>
  </si>
  <si>
    <r>
      <t>РН</t>
    </r>
    <r>
      <rPr>
        <sz val="12"/>
        <rFont val="Arial Cyr"/>
        <family val="0"/>
      </rPr>
      <t>3</t>
    </r>
  </si>
  <si>
    <t xml:space="preserve">Задание:    n = № варианта  (моль) </t>
  </si>
  <si>
    <t>n=№ варианта</t>
  </si>
  <si>
    <r>
      <t>Fe</t>
    </r>
    <r>
      <rPr>
        <sz val="20"/>
        <rFont val="Arial Cyr"/>
        <family val="0"/>
      </rPr>
      <t>O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</si>
</sst>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2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i/>
      <sz val="20"/>
      <color indexed="8"/>
      <name val="Georgia"/>
      <family val="1"/>
    </font>
    <font>
      <i/>
      <sz val="12"/>
      <color indexed="8"/>
      <name val="Georgia"/>
      <family val="1"/>
    </font>
    <font>
      <sz val="14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20"/>
      <color indexed="10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11" fillId="38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2" max="2" width="10.00390625" style="0" customWidth="1"/>
    <col min="3" max="3" width="10.140625" style="0" customWidth="1"/>
    <col min="4" max="4" width="10.28125" style="0" customWidth="1"/>
    <col min="5" max="5" width="9.57421875" style="0" customWidth="1"/>
    <col min="6" max="6" width="12.00390625" style="0" customWidth="1"/>
    <col min="7" max="7" width="12.8515625" style="0" customWidth="1"/>
    <col min="8" max="8" width="18.57421875" style="0" customWidth="1"/>
    <col min="9" max="9" width="18.7109375" style="0" customWidth="1"/>
    <col min="10" max="10" width="9.7109375" style="0" customWidth="1"/>
    <col min="11" max="11" width="17.421875" style="0" customWidth="1"/>
  </cols>
  <sheetData>
    <row r="1" spans="1:11" ht="25.5">
      <c r="A1" s="1" t="s">
        <v>11</v>
      </c>
      <c r="B1" s="2" t="s">
        <v>12</v>
      </c>
      <c r="C1" s="14" t="s">
        <v>12</v>
      </c>
      <c r="D1" s="14" t="s">
        <v>5</v>
      </c>
      <c r="E1" s="2" t="s">
        <v>5</v>
      </c>
      <c r="F1" s="14" t="s">
        <v>13</v>
      </c>
      <c r="G1" s="2" t="s">
        <v>13</v>
      </c>
      <c r="H1" s="2" t="s">
        <v>6</v>
      </c>
      <c r="I1" s="2" t="s">
        <v>6</v>
      </c>
      <c r="J1" s="15" t="s">
        <v>7</v>
      </c>
      <c r="K1" s="20" t="s">
        <v>38</v>
      </c>
    </row>
    <row r="2" spans="1:10" ht="25.5">
      <c r="A2" s="1" t="s">
        <v>14</v>
      </c>
      <c r="B2" s="16">
        <f>PRODUCT(J2,20)</f>
        <v>0</v>
      </c>
      <c r="C2" s="1">
        <v>0</v>
      </c>
      <c r="D2" s="1">
        <v>0</v>
      </c>
      <c r="E2" s="16">
        <f>PRODUCT(B2,J2)</f>
        <v>0</v>
      </c>
      <c r="F2" s="1">
        <v>0</v>
      </c>
      <c r="G2" s="16">
        <f aca="true" t="shared" si="0" ref="G2:G25">PRODUCT(J2,22.4)</f>
        <v>0</v>
      </c>
      <c r="H2" s="1">
        <v>0</v>
      </c>
      <c r="I2" s="16">
        <f>PRODUCT(J2,6)</f>
        <v>0</v>
      </c>
      <c r="J2" s="17">
        <v>0</v>
      </c>
    </row>
    <row r="3" spans="1:10" ht="25.5">
      <c r="A3" s="1" t="s">
        <v>15</v>
      </c>
      <c r="B3" s="16">
        <f>PRODUCT(J3,10)</f>
        <v>0</v>
      </c>
      <c r="C3" s="1">
        <v>0</v>
      </c>
      <c r="D3" s="1">
        <v>0</v>
      </c>
      <c r="E3" s="16">
        <f>PRODUCT(B3,J3)</f>
        <v>0</v>
      </c>
      <c r="F3" s="1">
        <v>0</v>
      </c>
      <c r="G3" s="16">
        <f t="shared" si="0"/>
        <v>0</v>
      </c>
      <c r="H3" s="1">
        <v>0</v>
      </c>
      <c r="I3" s="16">
        <f aca="true" t="shared" si="1" ref="I3:I25">PRODUCT(J3,6)</f>
        <v>0</v>
      </c>
      <c r="J3" s="17">
        <v>0</v>
      </c>
    </row>
    <row r="4" spans="1:10" ht="25.5">
      <c r="A4" s="1" t="s">
        <v>16</v>
      </c>
      <c r="B4" s="16">
        <f>PRODUCT(J4,11)</f>
        <v>0</v>
      </c>
      <c r="C4" s="1">
        <v>0</v>
      </c>
      <c r="D4" s="1">
        <v>0</v>
      </c>
      <c r="E4" s="16">
        <f aca="true" t="shared" si="2" ref="E4:E20">PRODUCT(B4,J4)</f>
        <v>0</v>
      </c>
      <c r="F4" s="1">
        <v>0</v>
      </c>
      <c r="G4" s="16">
        <f t="shared" si="0"/>
        <v>0</v>
      </c>
      <c r="H4" s="1">
        <v>0</v>
      </c>
      <c r="I4" s="16">
        <f t="shared" si="1"/>
        <v>0</v>
      </c>
      <c r="J4" s="17">
        <v>0</v>
      </c>
    </row>
    <row r="5" spans="1:10" ht="25.5">
      <c r="A5" s="1" t="s">
        <v>17</v>
      </c>
      <c r="B5" s="16">
        <f>PRODUCT(J5,3.4)</f>
        <v>0</v>
      </c>
      <c r="C5" s="1">
        <v>0</v>
      </c>
      <c r="D5" s="1">
        <v>0</v>
      </c>
      <c r="E5" s="16">
        <f t="shared" si="2"/>
        <v>0</v>
      </c>
      <c r="F5" s="1">
        <v>0</v>
      </c>
      <c r="G5" s="16">
        <f t="shared" si="0"/>
        <v>0</v>
      </c>
      <c r="H5" s="1">
        <v>0</v>
      </c>
      <c r="I5" s="16">
        <f t="shared" si="1"/>
        <v>0</v>
      </c>
      <c r="J5" s="17">
        <v>0</v>
      </c>
    </row>
    <row r="6" spans="1:10" ht="25.5">
      <c r="A6" s="1" t="s">
        <v>18</v>
      </c>
      <c r="B6" s="16">
        <f>PRODUCT(J6,13)</f>
        <v>0</v>
      </c>
      <c r="C6" s="1">
        <v>0</v>
      </c>
      <c r="D6" s="1">
        <v>0</v>
      </c>
      <c r="E6" s="16">
        <f t="shared" si="2"/>
        <v>0</v>
      </c>
      <c r="F6" s="1">
        <v>0</v>
      </c>
      <c r="G6" s="16">
        <f t="shared" si="0"/>
        <v>0</v>
      </c>
      <c r="H6" s="1">
        <v>0</v>
      </c>
      <c r="I6" s="16">
        <f t="shared" si="1"/>
        <v>0</v>
      </c>
      <c r="J6" s="17">
        <v>0</v>
      </c>
    </row>
    <row r="7" spans="1:10" ht="25.5">
      <c r="A7" s="1" t="s">
        <v>19</v>
      </c>
      <c r="B7" s="16">
        <f>PRODUCT(J7,4)</f>
        <v>0</v>
      </c>
      <c r="C7" s="1">
        <v>0</v>
      </c>
      <c r="D7" s="1">
        <v>0</v>
      </c>
      <c r="E7" s="16">
        <f t="shared" si="2"/>
        <v>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7">
        <v>0</v>
      </c>
    </row>
    <row r="8" spans="1:10" ht="25.5">
      <c r="A8" s="1" t="s">
        <v>20</v>
      </c>
      <c r="B8" s="16">
        <f>PRODUCT(J8,2)</f>
        <v>0</v>
      </c>
      <c r="C8" s="1">
        <v>0</v>
      </c>
      <c r="D8" s="1">
        <v>0</v>
      </c>
      <c r="E8" s="16">
        <f t="shared" si="2"/>
        <v>0</v>
      </c>
      <c r="F8" s="1">
        <v>0</v>
      </c>
      <c r="G8" s="16">
        <f t="shared" si="0"/>
        <v>0</v>
      </c>
      <c r="H8" s="1">
        <v>0</v>
      </c>
      <c r="I8" s="16">
        <f t="shared" si="1"/>
        <v>0</v>
      </c>
      <c r="J8" s="17">
        <v>0</v>
      </c>
    </row>
    <row r="9" spans="1:10" ht="25.5">
      <c r="A9" s="1" t="s">
        <v>21</v>
      </c>
      <c r="B9" s="16">
        <f>PRODUCT(J9,8)</f>
        <v>0</v>
      </c>
      <c r="C9" s="1">
        <v>0</v>
      </c>
      <c r="D9" s="1">
        <v>0</v>
      </c>
      <c r="E9" s="16">
        <f t="shared" si="2"/>
        <v>0</v>
      </c>
      <c r="F9" s="1">
        <v>0</v>
      </c>
      <c r="G9" s="16">
        <f t="shared" si="0"/>
        <v>0</v>
      </c>
      <c r="H9" s="1">
        <v>0</v>
      </c>
      <c r="I9" s="16">
        <f t="shared" si="1"/>
        <v>0</v>
      </c>
      <c r="J9" s="17">
        <v>0</v>
      </c>
    </row>
    <row r="10" spans="1:10" ht="25.5">
      <c r="A10" s="1" t="s">
        <v>22</v>
      </c>
      <c r="B10" s="16">
        <f>PRODUCT(J10,4.6)</f>
        <v>0</v>
      </c>
      <c r="C10" s="1">
        <v>0</v>
      </c>
      <c r="D10" s="1">
        <v>0</v>
      </c>
      <c r="E10" s="16">
        <f t="shared" si="2"/>
        <v>0</v>
      </c>
      <c r="F10" s="1">
        <v>0</v>
      </c>
      <c r="G10" s="16">
        <f t="shared" si="0"/>
        <v>0</v>
      </c>
      <c r="H10" s="1">
        <v>0</v>
      </c>
      <c r="I10" s="16">
        <f t="shared" si="1"/>
        <v>0</v>
      </c>
      <c r="J10" s="17">
        <v>0</v>
      </c>
    </row>
    <row r="11" spans="1:10" ht="25.5">
      <c r="A11" s="1" t="s">
        <v>23</v>
      </c>
      <c r="B11" s="16">
        <f>PRODUCT(J11,4)</f>
        <v>0</v>
      </c>
      <c r="C11" s="1">
        <v>0</v>
      </c>
      <c r="D11" s="1">
        <v>0</v>
      </c>
      <c r="E11" s="16">
        <f t="shared" si="2"/>
        <v>0</v>
      </c>
      <c r="F11" s="1">
        <v>0</v>
      </c>
      <c r="G11" s="16">
        <f t="shared" si="0"/>
        <v>0</v>
      </c>
      <c r="H11" s="1">
        <v>0</v>
      </c>
      <c r="I11" s="16">
        <f t="shared" si="1"/>
        <v>0</v>
      </c>
      <c r="J11" s="17">
        <v>0</v>
      </c>
    </row>
    <row r="12" spans="1:10" ht="25.5">
      <c r="A12" s="1" t="s">
        <v>24</v>
      </c>
      <c r="B12" s="16">
        <f>PRODUCT(J12,1.5)</f>
        <v>0</v>
      </c>
      <c r="C12" s="1">
        <v>0</v>
      </c>
      <c r="D12" s="1">
        <v>0</v>
      </c>
      <c r="E12" s="16">
        <f t="shared" si="2"/>
        <v>0</v>
      </c>
      <c r="F12" s="1">
        <v>0</v>
      </c>
      <c r="G12" s="16">
        <f t="shared" si="0"/>
        <v>0</v>
      </c>
      <c r="H12" s="1">
        <v>0</v>
      </c>
      <c r="I12" s="16">
        <f t="shared" si="1"/>
        <v>0</v>
      </c>
      <c r="J12" s="17">
        <v>0</v>
      </c>
    </row>
    <row r="13" spans="1:10" ht="25.5">
      <c r="A13" s="1" t="s">
        <v>25</v>
      </c>
      <c r="B13" s="16">
        <f>PRODUCT(J13,2)</f>
        <v>0</v>
      </c>
      <c r="C13" s="1">
        <v>0</v>
      </c>
      <c r="D13" s="1">
        <v>0</v>
      </c>
      <c r="E13" s="16">
        <f t="shared" si="2"/>
        <v>0</v>
      </c>
      <c r="F13" s="1">
        <v>0</v>
      </c>
      <c r="G13" s="16">
        <f t="shared" si="0"/>
        <v>0</v>
      </c>
      <c r="H13" s="1">
        <v>0</v>
      </c>
      <c r="I13" s="16">
        <f t="shared" si="1"/>
        <v>0</v>
      </c>
      <c r="J13" s="17">
        <v>0</v>
      </c>
    </row>
    <row r="14" spans="1:10" ht="25.5">
      <c r="A14" s="1" t="s">
        <v>26</v>
      </c>
      <c r="B14" s="16">
        <f>PRODUCT(J14,5)</f>
        <v>0</v>
      </c>
      <c r="C14" s="1">
        <v>0</v>
      </c>
      <c r="D14" s="1">
        <v>0</v>
      </c>
      <c r="E14" s="16">
        <f t="shared" si="2"/>
        <v>0</v>
      </c>
      <c r="F14" s="1">
        <v>0</v>
      </c>
      <c r="G14" s="16">
        <f t="shared" si="0"/>
        <v>0</v>
      </c>
      <c r="H14" s="1">
        <v>0</v>
      </c>
      <c r="I14" s="16">
        <f t="shared" si="1"/>
        <v>0</v>
      </c>
      <c r="J14" s="17">
        <v>0</v>
      </c>
    </row>
    <row r="15" spans="1:10" ht="25.5">
      <c r="A15" s="1" t="s">
        <v>27</v>
      </c>
      <c r="B15" s="16">
        <f>PRODUCT(J15,2)</f>
        <v>0</v>
      </c>
      <c r="C15" s="1">
        <v>0</v>
      </c>
      <c r="D15" s="1">
        <v>0</v>
      </c>
      <c r="E15" s="16">
        <f t="shared" si="2"/>
        <v>0</v>
      </c>
      <c r="F15" s="1">
        <v>0</v>
      </c>
      <c r="G15" s="16">
        <f t="shared" si="0"/>
        <v>0</v>
      </c>
      <c r="H15" s="1">
        <v>0</v>
      </c>
      <c r="I15" s="16">
        <f t="shared" si="1"/>
        <v>0</v>
      </c>
      <c r="J15" s="17">
        <v>0</v>
      </c>
    </row>
    <row r="16" spans="1:10" ht="25.5">
      <c r="A16" s="1" t="s">
        <v>28</v>
      </c>
      <c r="B16" s="16">
        <f>PRODUCT(J16,4)</f>
        <v>0</v>
      </c>
      <c r="C16" s="1">
        <v>0</v>
      </c>
      <c r="D16" s="1">
        <v>0</v>
      </c>
      <c r="E16" s="16">
        <f t="shared" si="2"/>
        <v>0</v>
      </c>
      <c r="F16" s="1">
        <v>0</v>
      </c>
      <c r="G16" s="16">
        <f t="shared" si="0"/>
        <v>0</v>
      </c>
      <c r="H16" s="1">
        <v>0</v>
      </c>
      <c r="I16" s="16">
        <f t="shared" si="1"/>
        <v>0</v>
      </c>
      <c r="J16" s="17">
        <v>0</v>
      </c>
    </row>
    <row r="17" spans="1:10" ht="25.5">
      <c r="A17" s="1" t="s">
        <v>29</v>
      </c>
      <c r="B17" s="16">
        <f>PRODUCT(J17,4)</f>
        <v>0</v>
      </c>
      <c r="C17" s="1">
        <v>0</v>
      </c>
      <c r="D17" s="1">
        <v>0</v>
      </c>
      <c r="E17" s="16">
        <f t="shared" si="2"/>
        <v>0</v>
      </c>
      <c r="F17" s="1">
        <v>0</v>
      </c>
      <c r="G17" s="16">
        <f t="shared" si="0"/>
        <v>0</v>
      </c>
      <c r="H17" s="1">
        <v>0</v>
      </c>
      <c r="I17" s="16">
        <f t="shared" si="1"/>
        <v>0</v>
      </c>
      <c r="J17" s="17">
        <v>0</v>
      </c>
    </row>
    <row r="18" spans="1:10" ht="25.5">
      <c r="A18" s="1" t="s">
        <v>30</v>
      </c>
      <c r="B18" s="16">
        <f>PRODUCT(J18,3)</f>
        <v>0</v>
      </c>
      <c r="C18" s="1">
        <v>0</v>
      </c>
      <c r="D18" s="1">
        <v>0</v>
      </c>
      <c r="E18" s="16">
        <f t="shared" si="2"/>
        <v>0</v>
      </c>
      <c r="F18" s="1">
        <v>0</v>
      </c>
      <c r="G18" s="16">
        <f t="shared" si="0"/>
        <v>0</v>
      </c>
      <c r="H18" s="1">
        <v>0</v>
      </c>
      <c r="I18" s="16">
        <f t="shared" si="1"/>
        <v>0</v>
      </c>
      <c r="J18" s="17">
        <v>0</v>
      </c>
    </row>
    <row r="19" spans="1:10" ht="25.5">
      <c r="A19" s="1" t="s">
        <v>31</v>
      </c>
      <c r="B19" s="16">
        <f>PRODUCT(J19,4)</f>
        <v>0</v>
      </c>
      <c r="C19" s="1">
        <v>0</v>
      </c>
      <c r="D19" s="1">
        <v>0</v>
      </c>
      <c r="E19" s="16">
        <f t="shared" si="2"/>
        <v>0</v>
      </c>
      <c r="F19" s="1">
        <v>0</v>
      </c>
      <c r="G19" s="16">
        <f t="shared" si="0"/>
        <v>0</v>
      </c>
      <c r="H19" s="1">
        <v>0</v>
      </c>
      <c r="I19" s="16">
        <f t="shared" si="1"/>
        <v>0</v>
      </c>
      <c r="J19" s="17">
        <v>0</v>
      </c>
    </row>
    <row r="20" spans="1:10" ht="25.5">
      <c r="A20" s="1" t="s">
        <v>32</v>
      </c>
      <c r="B20" s="16">
        <f>PRODUCT(J20,4)</f>
        <v>0</v>
      </c>
      <c r="C20" s="1">
        <v>0</v>
      </c>
      <c r="D20" s="1">
        <v>0</v>
      </c>
      <c r="E20" s="16">
        <f t="shared" si="2"/>
        <v>0</v>
      </c>
      <c r="F20" s="1">
        <v>0</v>
      </c>
      <c r="G20" s="16">
        <f t="shared" si="0"/>
        <v>0</v>
      </c>
      <c r="H20" s="1">
        <v>0</v>
      </c>
      <c r="I20" s="16">
        <f t="shared" si="1"/>
        <v>0</v>
      </c>
      <c r="J20" s="17">
        <v>0</v>
      </c>
    </row>
    <row r="21" spans="1:10" ht="25.5">
      <c r="A21" s="1" t="s">
        <v>33</v>
      </c>
      <c r="B21" s="16">
        <f>PRODUCT(J21,2)</f>
        <v>0</v>
      </c>
      <c r="C21" s="1">
        <v>0</v>
      </c>
      <c r="D21" s="1">
        <v>0</v>
      </c>
      <c r="E21" s="16">
        <f>PRODUCT(B21,J21)</f>
        <v>0</v>
      </c>
      <c r="F21" s="1">
        <v>0</v>
      </c>
      <c r="G21" s="16">
        <f t="shared" si="0"/>
        <v>0</v>
      </c>
      <c r="H21" s="1">
        <v>0</v>
      </c>
      <c r="I21" s="16">
        <f t="shared" si="1"/>
        <v>0</v>
      </c>
      <c r="J21" s="17">
        <v>0</v>
      </c>
    </row>
    <row r="22" spans="1:10" ht="25.5">
      <c r="A22" s="1" t="s">
        <v>16</v>
      </c>
      <c r="B22" s="16">
        <f>PRODUCT(J22,2)</f>
        <v>0</v>
      </c>
      <c r="C22" s="1">
        <v>0</v>
      </c>
      <c r="D22" s="1">
        <v>0</v>
      </c>
      <c r="E22" s="16">
        <f>PRODUCT(B22,J22)</f>
        <v>0</v>
      </c>
      <c r="F22" s="1">
        <v>0</v>
      </c>
      <c r="G22" s="16">
        <f t="shared" si="0"/>
        <v>0</v>
      </c>
      <c r="H22" s="1">
        <v>0</v>
      </c>
      <c r="I22" s="16">
        <f t="shared" si="1"/>
        <v>0</v>
      </c>
      <c r="J22" s="17">
        <v>0</v>
      </c>
    </row>
    <row r="23" spans="1:10" ht="25.5">
      <c r="A23" s="1" t="s">
        <v>34</v>
      </c>
      <c r="B23" s="16">
        <f>PRODUCT(J23,2)</f>
        <v>0</v>
      </c>
      <c r="C23" s="1">
        <v>0</v>
      </c>
      <c r="D23" s="1">
        <v>0</v>
      </c>
      <c r="E23" s="16">
        <f>PRODUCT(B23,J23)</f>
        <v>0</v>
      </c>
      <c r="F23" s="1">
        <v>0</v>
      </c>
      <c r="G23" s="16">
        <f t="shared" si="0"/>
        <v>0</v>
      </c>
      <c r="H23" s="1">
        <v>0</v>
      </c>
      <c r="I23" s="16">
        <f t="shared" si="1"/>
        <v>0</v>
      </c>
      <c r="J23" s="17">
        <v>0</v>
      </c>
    </row>
    <row r="24" spans="1:10" ht="25.5">
      <c r="A24" s="1" t="s">
        <v>35</v>
      </c>
      <c r="B24" s="16">
        <f>PRODUCT(J24,2)</f>
        <v>0</v>
      </c>
      <c r="C24" s="1">
        <v>0</v>
      </c>
      <c r="D24" s="1">
        <v>0</v>
      </c>
      <c r="E24" s="16">
        <f>PRODUCT(B24,J24)</f>
        <v>0</v>
      </c>
      <c r="F24" s="1">
        <v>0</v>
      </c>
      <c r="G24" s="16">
        <f t="shared" si="0"/>
        <v>0</v>
      </c>
      <c r="H24" s="1">
        <v>0</v>
      </c>
      <c r="I24" s="16">
        <f t="shared" si="1"/>
        <v>0</v>
      </c>
      <c r="J24" s="17">
        <v>0</v>
      </c>
    </row>
    <row r="25" spans="1:10" ht="25.5">
      <c r="A25" s="1" t="s">
        <v>36</v>
      </c>
      <c r="B25" s="16">
        <f>PRODUCT(J25,1.36)</f>
        <v>0</v>
      </c>
      <c r="C25" s="1">
        <v>0</v>
      </c>
      <c r="D25" s="1">
        <v>0</v>
      </c>
      <c r="E25" s="16">
        <f>PRODUCT(B25,J25)</f>
        <v>0</v>
      </c>
      <c r="F25" s="1">
        <v>0</v>
      </c>
      <c r="G25" s="16">
        <f t="shared" si="0"/>
        <v>0</v>
      </c>
      <c r="H25" s="1">
        <v>0</v>
      </c>
      <c r="I25" s="16">
        <f t="shared" si="1"/>
        <v>0</v>
      </c>
      <c r="J25" s="17">
        <v>0</v>
      </c>
    </row>
    <row r="26" spans="2:10" ht="25.5">
      <c r="B26" s="16"/>
      <c r="C26" s="1"/>
      <c r="D26" s="1"/>
      <c r="E26" s="16"/>
      <c r="F26" s="1"/>
      <c r="G26" s="16"/>
      <c r="H26" s="1"/>
      <c r="I26" s="16"/>
      <c r="J26" s="17"/>
    </row>
    <row r="27" spans="2:7" ht="25.5">
      <c r="B27" s="18" t="s">
        <v>37</v>
      </c>
      <c r="C27" s="19"/>
      <c r="D27" s="19"/>
      <c r="E27" s="19"/>
      <c r="F27" s="19"/>
      <c r="G27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421875" style="0" customWidth="1"/>
    <col min="2" max="2" width="9.140625" style="5" customWidth="1"/>
    <col min="3" max="3" width="9.28125" style="4" bestFit="1" customWidth="1"/>
    <col min="4" max="4" width="9.140625" style="5" customWidth="1"/>
    <col min="5" max="5" width="9.28125" style="4" bestFit="1" customWidth="1"/>
    <col min="6" max="6" width="17.00390625" style="5" customWidth="1"/>
    <col min="7" max="7" width="17.00390625" style="4" customWidth="1"/>
    <col min="8" max="8" width="9.140625" style="5" customWidth="1"/>
    <col min="9" max="9" width="11.421875" style="4" bestFit="1" customWidth="1"/>
    <col min="10" max="10" width="10.140625" style="7" customWidth="1"/>
    <col min="11" max="11" width="9.28125" style="13" bestFit="1" customWidth="1"/>
    <col min="12" max="12" width="9.140625" style="5" customWidth="1"/>
  </cols>
  <sheetData>
    <row r="1" spans="1:12" ht="25.5">
      <c r="A1" s="1" t="s">
        <v>0</v>
      </c>
      <c r="B1" s="3" t="s">
        <v>4</v>
      </c>
      <c r="C1" s="2" t="s">
        <v>4</v>
      </c>
      <c r="D1" s="3" t="s">
        <v>5</v>
      </c>
      <c r="E1" s="2" t="s">
        <v>5</v>
      </c>
      <c r="F1" s="3" t="s">
        <v>6</v>
      </c>
      <c r="G1" s="2" t="s">
        <v>6</v>
      </c>
      <c r="H1" s="3" t="s">
        <v>7</v>
      </c>
      <c r="I1" s="2" t="s">
        <v>7</v>
      </c>
      <c r="J1" s="6" t="s">
        <v>8</v>
      </c>
      <c r="K1" s="11" t="s">
        <v>9</v>
      </c>
      <c r="L1" s="3"/>
    </row>
    <row r="2" spans="1:15" ht="25.5">
      <c r="A2" s="1" t="s">
        <v>1</v>
      </c>
      <c r="B2" s="8"/>
      <c r="C2" s="9">
        <f>PRODUCT(J2,26.748)</f>
        <v>0</v>
      </c>
      <c r="D2" s="8"/>
      <c r="E2" s="9">
        <f>PRODUCT(J2,K2)</f>
        <v>0</v>
      </c>
      <c r="F2" s="8"/>
      <c r="G2" s="9" t="e">
        <f>PRODUCT(I2,6)</f>
        <v>#DIV/0!</v>
      </c>
      <c r="H2" s="8"/>
      <c r="I2" s="9" t="e">
        <f>ABS(E2/C2)</f>
        <v>#DIV/0!</v>
      </c>
      <c r="J2" s="10">
        <v>0</v>
      </c>
      <c r="K2" s="12">
        <v>0</v>
      </c>
      <c r="L2" s="8"/>
      <c r="O2" s="13">
        <v>5.72</v>
      </c>
    </row>
    <row r="3" spans="1:15" ht="25.5">
      <c r="A3" s="1" t="s">
        <v>2</v>
      </c>
      <c r="B3" s="8"/>
      <c r="C3" s="9">
        <f>PRODUCT(J3,37.837837838)</f>
        <v>0</v>
      </c>
      <c r="D3" s="8"/>
      <c r="E3" s="9">
        <f>PRODUCT(J3,K3)</f>
        <v>0</v>
      </c>
      <c r="F3" s="8"/>
      <c r="G3" s="9" t="e">
        <f>PRODUCT(I3,6)</f>
        <v>#DIV/0!</v>
      </c>
      <c r="H3" s="8"/>
      <c r="I3" s="9" t="e">
        <f>ABS(E3/C3)</f>
        <v>#DIV/0!</v>
      </c>
      <c r="J3" s="10">
        <v>0</v>
      </c>
      <c r="K3" s="12">
        <v>0</v>
      </c>
      <c r="L3" s="8"/>
      <c r="O3" s="13">
        <v>1.85</v>
      </c>
    </row>
    <row r="4" spans="1:15" ht="25.5">
      <c r="A4" s="1" t="s">
        <v>3</v>
      </c>
      <c r="B4" s="8"/>
      <c r="C4" s="9">
        <f>PRODUCT(59.414226,J4)</f>
        <v>0</v>
      </c>
      <c r="D4" s="8"/>
      <c r="E4" s="9">
        <f>PRODUCT(J4,K4)</f>
        <v>0</v>
      </c>
      <c r="F4" s="8"/>
      <c r="G4" s="9" t="e">
        <f>PRODUCT(I4,6)</f>
        <v>#DIV/0!</v>
      </c>
      <c r="H4" s="8"/>
      <c r="I4" s="9" t="e">
        <f>ABS(E4/C4)</f>
        <v>#DIV/0!</v>
      </c>
      <c r="J4" s="10">
        <v>0</v>
      </c>
      <c r="K4" s="12">
        <v>0</v>
      </c>
      <c r="L4" s="8"/>
      <c r="O4" s="13">
        <v>2.39</v>
      </c>
    </row>
    <row r="5" spans="1:15" ht="25.5">
      <c r="A5" s="1" t="s">
        <v>10</v>
      </c>
      <c r="B5" s="8"/>
      <c r="C5" s="9">
        <f>PRODUCT(30.5227,J5)</f>
        <v>0</v>
      </c>
      <c r="D5" s="8"/>
      <c r="E5" s="9">
        <f>PRODUCT(J5,K5)</f>
        <v>0</v>
      </c>
      <c r="F5" s="8"/>
      <c r="G5" s="9" t="e">
        <f>PRODUCT(I5,6)</f>
        <v>#DIV/0!</v>
      </c>
      <c r="H5" s="8"/>
      <c r="I5" s="9" t="e">
        <f>ABS(E5/C5)</f>
        <v>#DIV/0!</v>
      </c>
      <c r="J5" s="10">
        <v>0</v>
      </c>
      <c r="K5" s="12">
        <v>0</v>
      </c>
      <c r="O5" s="13">
        <v>5.242</v>
      </c>
    </row>
    <row r="6" ht="25.5">
      <c r="A6" s="1" t="s">
        <v>39</v>
      </c>
    </row>
    <row r="7" ht="25.5">
      <c r="A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2015-12-12T16:28:10Z</dcterms:modified>
  <cp:category/>
  <cp:version/>
  <cp:contentType/>
  <cp:contentStatus/>
</cp:coreProperties>
</file>